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4" i="1"/>
  <c r="I12"/>
  <c r="I17"/>
  <c r="G14"/>
  <c r="G12"/>
  <c r="G17"/>
  <c r="D14"/>
  <c r="E14" s="1"/>
  <c r="L14" s="1"/>
  <c r="D12"/>
  <c r="E12" s="1"/>
  <c r="L12" s="1"/>
  <c r="D17"/>
  <c r="E17" s="1"/>
  <c r="L17" s="1"/>
  <c r="I19"/>
  <c r="G19"/>
  <c r="D19"/>
  <c r="I15"/>
  <c r="G15"/>
  <c r="D15"/>
  <c r="I16"/>
  <c r="G16"/>
  <c r="D16"/>
  <c r="E16" s="1"/>
  <c r="I20"/>
  <c r="G20"/>
  <c r="D20"/>
  <c r="E20" s="1"/>
  <c r="I18"/>
  <c r="G18"/>
  <c r="D18"/>
  <c r="E18" s="1"/>
  <c r="I13"/>
  <c r="G13"/>
  <c r="D13"/>
  <c r="E13" s="1"/>
  <c r="L19" l="1"/>
  <c r="L15"/>
  <c r="L16"/>
  <c r="L20"/>
  <c r="L13"/>
  <c r="L18"/>
</calcChain>
</file>

<file path=xl/sharedStrings.xml><?xml version="1.0" encoding="utf-8"?>
<sst xmlns="http://schemas.openxmlformats.org/spreadsheetml/2006/main" count="63" uniqueCount="51">
  <si>
    <t xml:space="preserve">ZAVOD ZA ŠPORT PTUJU in AK CP PTUJ </t>
  </si>
  <si>
    <t>LETNIK 96/97-DEKLICE</t>
  </si>
  <si>
    <t>Letnik</t>
  </si>
  <si>
    <t>SKUPAJ</t>
  </si>
  <si>
    <t>PRIIMEK IN IME</t>
  </si>
  <si>
    <t>rojstva</t>
  </si>
  <si>
    <t>r.</t>
  </si>
  <si>
    <t>40m</t>
  </si>
  <si>
    <t>60 m</t>
  </si>
  <si>
    <t>TOČKE</t>
  </si>
  <si>
    <t>DALJINA</t>
  </si>
  <si>
    <t>KROGLA</t>
  </si>
  <si>
    <t xml:space="preserve">višina </t>
  </si>
  <si>
    <t>TOČK</t>
  </si>
  <si>
    <t xml:space="preserve">Skupno </t>
  </si>
  <si>
    <t>1.skok</t>
  </si>
  <si>
    <t>2.skok</t>
  </si>
  <si>
    <t>3.skok</t>
  </si>
  <si>
    <t>rez.</t>
  </si>
  <si>
    <t>1.met</t>
  </si>
  <si>
    <t>2.met</t>
  </si>
  <si>
    <t>3.met.</t>
  </si>
  <si>
    <t>TEKMA</t>
  </si>
  <si>
    <t>1. in 2. tekma</t>
  </si>
  <si>
    <t>mesto</t>
  </si>
  <si>
    <t>Anja Fladung</t>
  </si>
  <si>
    <t>PETRA LOZINSEK</t>
  </si>
  <si>
    <t>Teja Gašperič</t>
  </si>
  <si>
    <t>ANA MAJA BERNHARD</t>
  </si>
  <si>
    <t>TJAŠA ŽGAVC</t>
  </si>
  <si>
    <t>LEA ŠALAMUN</t>
  </si>
  <si>
    <t>MAŠA  LAH</t>
  </si>
  <si>
    <t>Gordana Žiher</t>
  </si>
  <si>
    <t>Julija  Čeh</t>
  </si>
  <si>
    <t>MNOGOBOJČEK 2010/11</t>
  </si>
  <si>
    <t xml:space="preserve">zapisnik </t>
  </si>
  <si>
    <t>TOČKE 2.</t>
  </si>
  <si>
    <t xml:space="preserve">DALJINA </t>
  </si>
  <si>
    <t xml:space="preserve">TEŽKA ŽOGA </t>
  </si>
  <si>
    <t xml:space="preserve">TOČKE 1. </t>
  </si>
  <si>
    <t>MNOGOBOJČEK 2013</t>
  </si>
  <si>
    <t>LETNIK 02/03-DEKLICE</t>
  </si>
  <si>
    <t>ANA PATERNOST</t>
  </si>
  <si>
    <t>KAJA TOMASINO</t>
  </si>
  <si>
    <t xml:space="preserve">KAJA PETROVIČ </t>
  </si>
  <si>
    <t xml:space="preserve">KATARINA ŠAMPERL </t>
  </si>
  <si>
    <t xml:space="preserve">LAURA SIMONIČ </t>
  </si>
  <si>
    <t xml:space="preserve">SAMANTHA VOZLIČ </t>
  </si>
  <si>
    <t xml:space="preserve">MINEA MALEK </t>
  </si>
  <si>
    <t>ZALA VESELIČ</t>
  </si>
  <si>
    <t>VIDA GLATZ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</si>
</sst>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E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1" fillId="0" borderId="0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2" xfId="0" applyNumberFormat="1" applyFont="1" applyFill="1" applyBorder="1"/>
    <xf numFmtId="0" fontId="8" fillId="0" borderId="2" xfId="0" applyFont="1" applyFill="1" applyBorder="1"/>
    <xf numFmtId="0" fontId="8" fillId="0" borderId="8" xfId="0" applyFont="1" applyFill="1" applyBorder="1"/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9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2" xfId="0" applyNumberFormat="1" applyFont="1" applyFill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5" xfId="0" applyFont="1" applyFill="1" applyBorder="1"/>
    <xf numFmtId="0" fontId="0" fillId="0" borderId="0" xfId="0" applyBorder="1"/>
    <xf numFmtId="0" fontId="8" fillId="0" borderId="3" xfId="0" applyFont="1" applyFill="1" applyBorder="1"/>
    <xf numFmtId="0" fontId="8" fillId="0" borderId="5" xfId="0" applyFont="1" applyFill="1" applyBorder="1"/>
    <xf numFmtId="2" fontId="8" fillId="0" borderId="15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NumberFormat="1" applyFont="1" applyFill="1" applyBorder="1"/>
    <xf numFmtId="0" fontId="0" fillId="0" borderId="17" xfId="0" applyBorder="1"/>
    <xf numFmtId="0" fontId="2" fillId="0" borderId="18" xfId="0" applyFont="1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8" fillId="0" borderId="17" xfId="0" applyFont="1" applyFill="1" applyBorder="1"/>
    <xf numFmtId="0" fontId="0" fillId="0" borderId="17" xfId="0" applyFont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/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9" xfId="0" applyFont="1" applyBorder="1"/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right"/>
    </xf>
    <xf numFmtId="2" fontId="13" fillId="0" borderId="17" xfId="1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0" fontId="12" fillId="0" borderId="17" xfId="0" applyFont="1" applyBorder="1" applyAlignment="1"/>
    <xf numFmtId="0" fontId="13" fillId="0" borderId="17" xfId="0" applyFont="1" applyFill="1" applyBorder="1"/>
    <xf numFmtId="0" fontId="12" fillId="0" borderId="20" xfId="0" applyFont="1" applyBorder="1" applyAlignment="1"/>
    <xf numFmtId="2" fontId="13" fillId="0" borderId="20" xfId="1" applyNumberFormat="1" applyFont="1" applyBorder="1" applyAlignment="1">
      <alignment horizontal="center"/>
    </xf>
  </cellXfs>
  <cellStyles count="2">
    <cellStyle name="Navadno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tabSelected="1" topLeftCell="A4" workbookViewId="0">
      <selection activeCell="A20" sqref="A20:XFD20"/>
    </sheetView>
  </sheetViews>
  <sheetFormatPr defaultRowHeight="15"/>
  <cols>
    <col min="1" max="1" width="19" customWidth="1"/>
    <col min="2" max="2" width="6.7109375" customWidth="1"/>
    <col min="3" max="3" width="8.28515625" customWidth="1"/>
    <col min="5" max="5" width="7.5703125" customWidth="1"/>
    <col min="6" max="6" width="9.42578125" customWidth="1"/>
    <col min="7" max="7" width="7.5703125" customWidth="1"/>
    <col min="8" max="8" width="13.42578125" customWidth="1"/>
    <col min="9" max="9" width="7.28515625" customWidth="1"/>
    <col min="14" max="14" width="15.28515625" customWidth="1"/>
  </cols>
  <sheetData>
    <row r="3" spans="1:15" ht="15.75" thickBot="1"/>
    <row r="4" spans="1:15" ht="23.25">
      <c r="A4" s="1" t="s">
        <v>40</v>
      </c>
      <c r="B4" s="2"/>
      <c r="C4" s="2"/>
      <c r="D4" s="2"/>
      <c r="E4" s="3"/>
      <c r="F4" s="3"/>
      <c r="G4" s="3"/>
      <c r="H4" s="2"/>
      <c r="I4" s="3"/>
      <c r="J4" s="5"/>
      <c r="K4" s="3"/>
      <c r="L4" s="2"/>
      <c r="M4" s="68"/>
      <c r="N4" s="69"/>
      <c r="O4" s="70"/>
    </row>
    <row r="5" spans="1:15">
      <c r="A5" s="6"/>
      <c r="B5" s="7"/>
      <c r="C5" s="7"/>
      <c r="D5" s="7"/>
      <c r="E5" s="8"/>
      <c r="F5" s="8"/>
      <c r="G5" s="8"/>
      <c r="H5" s="7"/>
      <c r="I5" s="8"/>
      <c r="J5" s="7"/>
      <c r="K5" s="8"/>
      <c r="L5" s="7"/>
      <c r="M5" s="55"/>
      <c r="N5" s="71"/>
      <c r="O5" s="72"/>
    </row>
    <row r="6" spans="1:15" ht="23.25">
      <c r="A6" s="10" t="s">
        <v>0</v>
      </c>
      <c r="B6" s="11"/>
      <c r="C6" s="7"/>
      <c r="D6" s="7"/>
      <c r="E6" s="8"/>
      <c r="F6" s="12" t="s">
        <v>41</v>
      </c>
      <c r="G6" s="8"/>
      <c r="H6" s="7"/>
      <c r="I6" s="8"/>
      <c r="J6" s="7"/>
      <c r="K6" s="8"/>
      <c r="L6" s="7"/>
      <c r="M6" s="55"/>
      <c r="N6" s="71"/>
      <c r="O6" s="72"/>
    </row>
    <row r="7" spans="1:15">
      <c r="A7" s="13">
        <v>41295</v>
      </c>
      <c r="B7" s="7"/>
      <c r="C7" s="7"/>
      <c r="D7" s="7"/>
      <c r="E7" s="8"/>
      <c r="F7" s="8"/>
      <c r="G7" s="8"/>
      <c r="H7" s="7"/>
      <c r="I7" s="8"/>
      <c r="J7" s="7"/>
      <c r="K7" s="8"/>
      <c r="L7" s="14"/>
      <c r="M7" s="55"/>
      <c r="N7" s="71"/>
      <c r="O7" s="72"/>
    </row>
    <row r="8" spans="1:15" ht="15.75" thickBot="1">
      <c r="A8" s="6"/>
      <c r="B8" s="7"/>
      <c r="C8" s="7"/>
      <c r="D8" s="7"/>
      <c r="E8" s="8"/>
      <c r="F8" s="8"/>
      <c r="G8" s="8"/>
      <c r="H8" s="7"/>
      <c r="I8" s="8"/>
      <c r="J8" s="7"/>
      <c r="K8" s="8"/>
      <c r="L8" s="7"/>
      <c r="M8" s="55"/>
      <c r="N8" s="71"/>
      <c r="O8" s="72"/>
    </row>
    <row r="9" spans="1:15">
      <c r="A9" s="77"/>
      <c r="B9" s="38" t="s">
        <v>2</v>
      </c>
      <c r="C9" s="78"/>
      <c r="D9" s="78"/>
      <c r="E9" s="38"/>
      <c r="F9" s="78"/>
      <c r="G9" s="38"/>
      <c r="H9" s="78"/>
      <c r="I9" s="38"/>
      <c r="J9" s="78"/>
      <c r="K9" s="38"/>
      <c r="L9" s="38"/>
      <c r="M9" s="79"/>
      <c r="N9" s="38" t="s">
        <v>3</v>
      </c>
      <c r="O9" s="80"/>
    </row>
    <row r="10" spans="1:15">
      <c r="A10" s="81" t="s">
        <v>4</v>
      </c>
      <c r="B10" s="45" t="s">
        <v>5</v>
      </c>
      <c r="C10" s="45" t="s">
        <v>7</v>
      </c>
      <c r="D10" s="45" t="s">
        <v>8</v>
      </c>
      <c r="E10" s="45" t="s">
        <v>9</v>
      </c>
      <c r="F10" s="75" t="s">
        <v>37</v>
      </c>
      <c r="G10" s="45" t="s">
        <v>9</v>
      </c>
      <c r="H10" s="75" t="s">
        <v>38</v>
      </c>
      <c r="I10" s="45" t="s">
        <v>9</v>
      </c>
      <c r="J10" s="45" t="s">
        <v>12</v>
      </c>
      <c r="K10" s="45" t="s">
        <v>9</v>
      </c>
      <c r="L10" s="45" t="s">
        <v>39</v>
      </c>
      <c r="M10" s="45" t="s">
        <v>36</v>
      </c>
      <c r="N10" s="49" t="s">
        <v>13</v>
      </c>
      <c r="O10" s="46" t="s">
        <v>14</v>
      </c>
    </row>
    <row r="11" spans="1:15">
      <c r="A11" s="81"/>
      <c r="B11" s="45"/>
      <c r="C11" s="75"/>
      <c r="D11" s="45"/>
      <c r="E11" s="45"/>
      <c r="F11" s="45" t="s">
        <v>18</v>
      </c>
      <c r="G11" s="45"/>
      <c r="H11" s="45" t="s">
        <v>18</v>
      </c>
      <c r="I11" s="45"/>
      <c r="J11" s="45"/>
      <c r="K11" s="45"/>
      <c r="L11" s="45" t="s">
        <v>22</v>
      </c>
      <c r="M11" s="49" t="s">
        <v>22</v>
      </c>
      <c r="N11" s="76" t="s">
        <v>23</v>
      </c>
      <c r="O11" s="46" t="s">
        <v>24</v>
      </c>
    </row>
    <row r="12" spans="1:15" ht="15.75">
      <c r="A12" s="39" t="s">
        <v>50</v>
      </c>
      <c r="B12" s="96">
        <v>2002</v>
      </c>
      <c r="C12" s="90">
        <v>7.1</v>
      </c>
      <c r="D12" s="86">
        <f t="shared" ref="D12:D20" si="0">C12/4*6</f>
        <v>10.649999999999999</v>
      </c>
      <c r="E12" s="87">
        <f>IF(D12&lt;&gt;0,INT(58.015*(11.5-D12)^1.81),0)</f>
        <v>43</v>
      </c>
      <c r="F12" s="86">
        <v>3.45</v>
      </c>
      <c r="G12" s="87">
        <f t="shared" ref="G12:G20" si="1">IF(F12&lt;&gt;0,INT(0.14354*((F12*100)-220)^1.4),0)</f>
        <v>123</v>
      </c>
      <c r="H12" s="86">
        <v>6.18</v>
      </c>
      <c r="I12" s="87">
        <f t="shared" ref="I12:I20" si="2">IF(H12&lt;&gt;0,INT(56.0211*(H12-1.5)^1.05),0)</f>
        <v>283</v>
      </c>
      <c r="J12" s="91"/>
      <c r="K12" s="87"/>
      <c r="L12" s="89">
        <f t="shared" ref="L12:L20" si="3">SUM(E12+G12+I12+K12)</f>
        <v>449</v>
      </c>
      <c r="M12" s="73"/>
      <c r="N12" s="74"/>
      <c r="O12" s="46"/>
    </row>
    <row r="13" spans="1:15" ht="15.75">
      <c r="A13" s="39" t="s">
        <v>45</v>
      </c>
      <c r="B13" s="96">
        <v>2002</v>
      </c>
      <c r="C13" s="85">
        <v>6.8</v>
      </c>
      <c r="D13" s="86">
        <f t="shared" si="0"/>
        <v>10.199999999999999</v>
      </c>
      <c r="E13" s="87">
        <f>IF(D13&lt;&gt;0,INT(58.015*(11.5-D13)^1.81),0)</f>
        <v>93</v>
      </c>
      <c r="F13" s="86">
        <v>3.14</v>
      </c>
      <c r="G13" s="87">
        <f t="shared" si="1"/>
        <v>83</v>
      </c>
      <c r="H13" s="86">
        <v>4.5</v>
      </c>
      <c r="I13" s="87">
        <f t="shared" si="2"/>
        <v>177</v>
      </c>
      <c r="J13" s="88"/>
      <c r="K13" s="87"/>
      <c r="L13" s="89">
        <f t="shared" si="3"/>
        <v>353</v>
      </c>
      <c r="M13" s="73"/>
      <c r="N13" s="74"/>
      <c r="O13" s="46"/>
    </row>
    <row r="14" spans="1:15" ht="15.75">
      <c r="A14" s="39" t="s">
        <v>49</v>
      </c>
      <c r="B14" s="97">
        <v>2002</v>
      </c>
      <c r="C14" s="88">
        <v>7.4</v>
      </c>
      <c r="D14" s="86">
        <f t="shared" si="0"/>
        <v>11.100000000000001</v>
      </c>
      <c r="E14" s="87">
        <f>IF(D14&lt;&gt;0,INT(58.015*(11.5-D14)^1.81),0)</f>
        <v>11</v>
      </c>
      <c r="F14" s="86">
        <v>3.22</v>
      </c>
      <c r="G14" s="87">
        <f t="shared" si="1"/>
        <v>93</v>
      </c>
      <c r="H14" s="86">
        <v>5.48</v>
      </c>
      <c r="I14" s="87">
        <f t="shared" si="2"/>
        <v>238</v>
      </c>
      <c r="J14" s="91"/>
      <c r="K14" s="87"/>
      <c r="L14" s="89">
        <f t="shared" si="3"/>
        <v>342</v>
      </c>
      <c r="M14" s="73"/>
      <c r="N14" s="74"/>
      <c r="O14" s="46"/>
    </row>
    <row r="15" spans="1:15" ht="15.75">
      <c r="A15" s="39" t="s">
        <v>42</v>
      </c>
      <c r="B15" s="96">
        <v>2002</v>
      </c>
      <c r="C15" s="85">
        <v>7.7</v>
      </c>
      <c r="D15" s="86">
        <f t="shared" si="0"/>
        <v>11.55</v>
      </c>
      <c r="E15" s="87">
        <v>1</v>
      </c>
      <c r="F15" s="86">
        <v>2.86</v>
      </c>
      <c r="G15" s="87">
        <f t="shared" si="1"/>
        <v>50</v>
      </c>
      <c r="H15" s="86">
        <v>6.1</v>
      </c>
      <c r="I15" s="87">
        <f t="shared" si="2"/>
        <v>278</v>
      </c>
      <c r="J15" s="88"/>
      <c r="K15" s="87"/>
      <c r="L15" s="89">
        <f t="shared" si="3"/>
        <v>329</v>
      </c>
      <c r="M15" s="73"/>
      <c r="N15" s="74"/>
      <c r="O15" s="46"/>
    </row>
    <row r="16" spans="1:15" ht="15.75">
      <c r="A16" s="39" t="s">
        <v>46</v>
      </c>
      <c r="B16" s="96">
        <v>2002</v>
      </c>
      <c r="C16" s="85">
        <v>7</v>
      </c>
      <c r="D16" s="86">
        <f t="shared" si="0"/>
        <v>10.5</v>
      </c>
      <c r="E16" s="87">
        <f>IF(D16&lt;&gt;0,INT(58.015*(11.5-D16)^1.81),0)</f>
        <v>58</v>
      </c>
      <c r="F16" s="86">
        <v>2.87</v>
      </c>
      <c r="G16" s="87">
        <f t="shared" si="1"/>
        <v>51</v>
      </c>
      <c r="H16" s="86">
        <v>5.0999999999999996</v>
      </c>
      <c r="I16" s="87">
        <f t="shared" si="2"/>
        <v>215</v>
      </c>
      <c r="J16" s="88"/>
      <c r="K16" s="87"/>
      <c r="L16" s="89">
        <f t="shared" si="3"/>
        <v>324</v>
      </c>
      <c r="M16" s="73"/>
      <c r="N16" s="74"/>
      <c r="O16" s="48"/>
    </row>
    <row r="17" spans="1:15" ht="15.75">
      <c r="A17" s="39" t="s">
        <v>47</v>
      </c>
      <c r="B17" s="96">
        <v>2002</v>
      </c>
      <c r="C17" s="85">
        <v>7</v>
      </c>
      <c r="D17" s="86">
        <f t="shared" si="0"/>
        <v>10.5</v>
      </c>
      <c r="E17" s="87">
        <f>IF(D17&lt;&gt;0,INT(58.015*(11.5-D17)^1.81),0)</f>
        <v>58</v>
      </c>
      <c r="F17" s="86">
        <v>2.67</v>
      </c>
      <c r="G17" s="87">
        <f t="shared" si="1"/>
        <v>31</v>
      </c>
      <c r="H17" s="86">
        <v>4.92</v>
      </c>
      <c r="I17" s="87">
        <f t="shared" si="2"/>
        <v>203</v>
      </c>
      <c r="J17" s="91"/>
      <c r="K17" s="87"/>
      <c r="L17" s="89">
        <f t="shared" si="3"/>
        <v>292</v>
      </c>
      <c r="M17" s="73"/>
      <c r="N17" s="74"/>
      <c r="O17" s="48"/>
    </row>
    <row r="18" spans="1:15" ht="15.75">
      <c r="A18" s="39" t="s">
        <v>44</v>
      </c>
      <c r="B18" s="96">
        <v>2002</v>
      </c>
      <c r="C18" s="85">
        <v>7.4</v>
      </c>
      <c r="D18" s="86">
        <f t="shared" si="0"/>
        <v>11.100000000000001</v>
      </c>
      <c r="E18" s="87">
        <f>IF(D18&lt;&gt;0,INT(58.015*(11.5-D18)^1.81),0)</f>
        <v>11</v>
      </c>
      <c r="F18" s="86">
        <v>2.67</v>
      </c>
      <c r="G18" s="87">
        <f t="shared" si="1"/>
        <v>31</v>
      </c>
      <c r="H18" s="86">
        <v>4.95</v>
      </c>
      <c r="I18" s="87">
        <f t="shared" si="2"/>
        <v>205</v>
      </c>
      <c r="J18" s="88"/>
      <c r="K18" s="87"/>
      <c r="L18" s="89">
        <f t="shared" si="3"/>
        <v>247</v>
      </c>
      <c r="M18" s="73"/>
      <c r="N18" s="74"/>
      <c r="O18" s="48"/>
    </row>
    <row r="19" spans="1:15" ht="15.75">
      <c r="A19" s="39" t="s">
        <v>48</v>
      </c>
      <c r="B19" s="96">
        <v>2002</v>
      </c>
      <c r="C19" s="85">
        <v>8.3000000000000007</v>
      </c>
      <c r="D19" s="86">
        <f t="shared" si="0"/>
        <v>12.450000000000001</v>
      </c>
      <c r="E19" s="87">
        <v>1</v>
      </c>
      <c r="F19" s="86">
        <v>2.33</v>
      </c>
      <c r="G19" s="87">
        <f t="shared" si="1"/>
        <v>5</v>
      </c>
      <c r="H19" s="86">
        <v>4.42</v>
      </c>
      <c r="I19" s="87">
        <f t="shared" si="2"/>
        <v>172</v>
      </c>
      <c r="J19" s="88"/>
      <c r="K19" s="87"/>
      <c r="L19" s="89">
        <f t="shared" si="3"/>
        <v>178</v>
      </c>
      <c r="M19" s="73"/>
      <c r="N19" s="49"/>
      <c r="O19" s="48"/>
    </row>
    <row r="20" spans="1:15" ht="16.5" thickBot="1">
      <c r="A20" s="82" t="s">
        <v>43</v>
      </c>
      <c r="B20" s="98">
        <v>2002</v>
      </c>
      <c r="C20" s="99">
        <v>6.6</v>
      </c>
      <c r="D20" s="93">
        <f t="shared" si="0"/>
        <v>9.8999999999999986</v>
      </c>
      <c r="E20" s="94">
        <f>IF(D20&lt;&gt;0,INT(58.015*(11.5-D20)^1.81),0)</f>
        <v>135</v>
      </c>
      <c r="F20" s="93"/>
      <c r="G20" s="94">
        <f t="shared" si="1"/>
        <v>0</v>
      </c>
      <c r="H20" s="93"/>
      <c r="I20" s="94">
        <f t="shared" si="2"/>
        <v>0</v>
      </c>
      <c r="J20" s="92"/>
      <c r="K20" s="94"/>
      <c r="L20" s="95">
        <f t="shared" si="3"/>
        <v>135</v>
      </c>
      <c r="M20" s="83"/>
      <c r="N20" s="84"/>
      <c r="O20" s="51"/>
    </row>
  </sheetData>
  <sortState ref="A12:L20">
    <sortCondition descending="1" ref="L12:L20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N15" sqref="N15"/>
    </sheetView>
  </sheetViews>
  <sheetFormatPr defaultRowHeight="15"/>
  <cols>
    <col min="1" max="1" width="17" customWidth="1"/>
    <col min="3" max="3" width="4.7109375" customWidth="1"/>
    <col min="4" max="4" width="14.28515625" customWidth="1"/>
    <col min="5" max="5" width="12.7109375" customWidth="1"/>
    <col min="6" max="6" width="10.28515625" customWidth="1"/>
    <col min="7" max="7" width="11.28515625" customWidth="1"/>
  </cols>
  <sheetData>
    <row r="3" spans="1:12" ht="15.75" thickBot="1"/>
    <row r="4" spans="1:12" ht="23.25">
      <c r="A4" s="1" t="s">
        <v>34</v>
      </c>
      <c r="B4" s="2"/>
      <c r="C4" s="2"/>
      <c r="D4" s="2"/>
      <c r="E4" s="4"/>
      <c r="F4" s="3"/>
      <c r="G4" s="3"/>
      <c r="H4" s="3"/>
      <c r="I4" s="2"/>
      <c r="J4" s="2"/>
      <c r="K4" s="2"/>
      <c r="L4" s="53"/>
    </row>
    <row r="5" spans="1:12">
      <c r="A5" s="6"/>
      <c r="B5" s="7"/>
      <c r="C5" s="7"/>
      <c r="D5" s="7"/>
      <c r="E5" s="9"/>
      <c r="F5" s="8"/>
      <c r="G5" s="8"/>
      <c r="H5" s="8"/>
      <c r="I5" s="7"/>
      <c r="J5" s="7"/>
      <c r="K5" s="7"/>
      <c r="L5" s="54"/>
    </row>
    <row r="6" spans="1:12" ht="23.25">
      <c r="A6" s="10" t="s">
        <v>0</v>
      </c>
      <c r="B6" s="11"/>
      <c r="C6" s="7"/>
      <c r="D6" s="7"/>
      <c r="E6" s="12"/>
      <c r="F6" s="12" t="s">
        <v>35</v>
      </c>
      <c r="G6" s="55"/>
      <c r="H6" s="12" t="s">
        <v>1</v>
      </c>
      <c r="I6" s="7"/>
      <c r="J6" s="7"/>
      <c r="K6" s="7"/>
      <c r="L6" s="54"/>
    </row>
    <row r="7" spans="1:12">
      <c r="A7" s="13">
        <v>40612</v>
      </c>
      <c r="B7" s="7"/>
      <c r="C7" s="7"/>
      <c r="D7" s="7"/>
      <c r="E7" s="9"/>
      <c r="F7" s="8"/>
      <c r="G7" s="8"/>
      <c r="H7" s="8"/>
      <c r="I7" s="7"/>
      <c r="J7" s="7"/>
      <c r="K7" s="7"/>
      <c r="L7" s="54"/>
    </row>
    <row r="8" spans="1:12" ht="15.75" thickBot="1">
      <c r="A8" s="6"/>
      <c r="B8" s="7"/>
      <c r="C8" s="7"/>
      <c r="D8" s="7"/>
      <c r="E8" s="9"/>
      <c r="F8" s="8"/>
      <c r="G8" s="8"/>
      <c r="H8" s="8"/>
      <c r="I8" s="7"/>
      <c r="J8" s="7"/>
      <c r="K8" s="7"/>
      <c r="L8" s="54"/>
    </row>
    <row r="9" spans="1:12">
      <c r="A9" s="15"/>
      <c r="B9" s="16" t="s">
        <v>2</v>
      </c>
      <c r="C9" s="17"/>
      <c r="D9" s="17"/>
      <c r="E9" s="18"/>
      <c r="F9" s="19"/>
      <c r="G9" s="19"/>
      <c r="H9" s="20"/>
      <c r="I9" s="21"/>
      <c r="J9" s="19"/>
      <c r="K9" s="19"/>
      <c r="L9" s="56"/>
    </row>
    <row r="10" spans="1:12">
      <c r="A10" s="22" t="s">
        <v>4</v>
      </c>
      <c r="B10" s="23" t="s">
        <v>5</v>
      </c>
      <c r="C10" s="24" t="s">
        <v>6</v>
      </c>
      <c r="D10" s="24" t="s">
        <v>7</v>
      </c>
      <c r="E10" s="25"/>
      <c r="F10" s="26" t="s">
        <v>10</v>
      </c>
      <c r="G10" s="26"/>
      <c r="H10" s="27"/>
      <c r="I10" s="28"/>
      <c r="J10" s="26" t="s">
        <v>11</v>
      </c>
      <c r="K10" s="26"/>
      <c r="L10" s="57"/>
    </row>
    <row r="11" spans="1:12" ht="15.75" thickBot="1">
      <c r="A11" s="22"/>
      <c r="B11" s="29"/>
      <c r="C11" s="30"/>
      <c r="D11" s="30"/>
      <c r="E11" s="31" t="s">
        <v>15</v>
      </c>
      <c r="F11" s="29" t="s">
        <v>16</v>
      </c>
      <c r="G11" s="29" t="s">
        <v>17</v>
      </c>
      <c r="H11" s="29" t="s">
        <v>18</v>
      </c>
      <c r="I11" s="29" t="s">
        <v>19</v>
      </c>
      <c r="J11" s="29" t="s">
        <v>20</v>
      </c>
      <c r="K11" s="29" t="s">
        <v>21</v>
      </c>
      <c r="L11" s="52" t="s">
        <v>18</v>
      </c>
    </row>
    <row r="12" spans="1:12">
      <c r="A12" s="32" t="s">
        <v>25</v>
      </c>
      <c r="B12" s="33">
        <v>97</v>
      </c>
      <c r="C12" s="34"/>
      <c r="D12" s="35"/>
      <c r="E12" s="37"/>
      <c r="F12" s="38"/>
      <c r="G12" s="38"/>
      <c r="H12" s="36"/>
      <c r="I12" s="36"/>
      <c r="J12" s="36"/>
      <c r="K12" s="36"/>
      <c r="L12" s="58"/>
    </row>
    <row r="13" spans="1:12">
      <c r="A13" s="39" t="s">
        <v>26</v>
      </c>
      <c r="B13" s="40">
        <v>96</v>
      </c>
      <c r="C13" s="41"/>
      <c r="D13" s="42"/>
      <c r="E13" s="44"/>
      <c r="F13" s="45"/>
      <c r="G13" s="45"/>
      <c r="H13" s="43"/>
      <c r="I13" s="43"/>
      <c r="J13" s="43"/>
      <c r="K13" s="43"/>
      <c r="L13" s="59"/>
    </row>
    <row r="14" spans="1:12">
      <c r="A14" s="39" t="s">
        <v>27</v>
      </c>
      <c r="B14" s="40">
        <v>96</v>
      </c>
      <c r="C14" s="41"/>
      <c r="D14" s="41"/>
      <c r="E14" s="44"/>
      <c r="F14" s="45"/>
      <c r="G14" s="45"/>
      <c r="H14" s="43"/>
      <c r="I14" s="43"/>
      <c r="J14" s="43"/>
      <c r="K14" s="43"/>
      <c r="L14" s="59"/>
    </row>
    <row r="15" spans="1:12">
      <c r="A15" s="39" t="s">
        <v>28</v>
      </c>
      <c r="B15" s="40">
        <v>97</v>
      </c>
      <c r="C15" s="41"/>
      <c r="D15" s="41"/>
      <c r="E15" s="44"/>
      <c r="F15" s="45"/>
      <c r="G15" s="45"/>
      <c r="H15" s="43"/>
      <c r="I15" s="43"/>
      <c r="J15" s="43"/>
      <c r="K15" s="43"/>
      <c r="L15" s="59"/>
    </row>
    <row r="16" spans="1:12">
      <c r="A16" s="39" t="s">
        <v>29</v>
      </c>
      <c r="B16" s="47">
        <v>97</v>
      </c>
      <c r="C16" s="47"/>
      <c r="D16" s="41"/>
      <c r="E16" s="44"/>
      <c r="F16" s="45"/>
      <c r="G16" s="45"/>
      <c r="H16" s="43"/>
      <c r="I16" s="43"/>
      <c r="J16" s="43"/>
      <c r="K16" s="43"/>
      <c r="L16" s="59"/>
    </row>
    <row r="17" spans="1:12">
      <c r="A17" s="39" t="s">
        <v>30</v>
      </c>
      <c r="B17" s="40">
        <v>97</v>
      </c>
      <c r="C17" s="41"/>
      <c r="D17" s="41"/>
      <c r="E17" s="44"/>
      <c r="F17" s="45"/>
      <c r="G17" s="45"/>
      <c r="H17" s="43"/>
      <c r="I17" s="43"/>
      <c r="J17" s="43"/>
      <c r="K17" s="43"/>
      <c r="L17" s="59"/>
    </row>
    <row r="18" spans="1:12">
      <c r="A18" s="39" t="s">
        <v>31</v>
      </c>
      <c r="B18" s="40">
        <v>97</v>
      </c>
      <c r="C18" s="41"/>
      <c r="D18" s="41"/>
      <c r="E18" s="44"/>
      <c r="F18" s="45"/>
      <c r="G18" s="45"/>
      <c r="H18" s="43"/>
      <c r="I18" s="43"/>
      <c r="J18" s="43"/>
      <c r="K18" s="43"/>
      <c r="L18" s="59"/>
    </row>
    <row r="19" spans="1:12">
      <c r="A19" s="39" t="s">
        <v>32</v>
      </c>
      <c r="B19" s="40"/>
      <c r="C19" s="41"/>
      <c r="D19" s="41"/>
      <c r="E19" s="44"/>
      <c r="F19" s="45"/>
      <c r="G19" s="45"/>
      <c r="H19" s="43"/>
      <c r="I19" s="43"/>
      <c r="J19" s="43"/>
      <c r="K19" s="43"/>
      <c r="L19" s="59"/>
    </row>
    <row r="20" spans="1:12">
      <c r="A20" s="39" t="s">
        <v>33</v>
      </c>
      <c r="B20" s="60"/>
      <c r="C20" s="60"/>
      <c r="D20" s="60"/>
      <c r="E20" s="61"/>
      <c r="F20" s="60"/>
      <c r="G20" s="60"/>
      <c r="H20" s="62"/>
      <c r="I20" s="60"/>
      <c r="J20" s="60"/>
      <c r="K20" s="60"/>
      <c r="L20" s="63"/>
    </row>
    <row r="21" spans="1:12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ht="15.75" thickBot="1">
      <c r="A24" s="6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67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Gorazd RAJHER</dc:creator>
  <cp:lastModifiedBy>Uporabnik</cp:lastModifiedBy>
  <cp:lastPrinted>2011-03-10T09:55:22Z</cp:lastPrinted>
  <dcterms:created xsi:type="dcterms:W3CDTF">2011-03-10T08:50:06Z</dcterms:created>
  <dcterms:modified xsi:type="dcterms:W3CDTF">2013-01-28T09:42:50Z</dcterms:modified>
</cp:coreProperties>
</file>